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Inventaire" sheetId="1" r:id="rId1"/>
    <sheet name="Tab COMM" sheetId="2" r:id="rId2"/>
    <sheet name="Equip. par pièces" sheetId="3" r:id="rId3"/>
  </sheets>
  <definedNames/>
  <calcPr fullCalcOnLoad="1"/>
</workbook>
</file>

<file path=xl/comments2.xml><?xml version="1.0" encoding="utf-8"?>
<comments xmlns="http://schemas.openxmlformats.org/spreadsheetml/2006/main">
  <authors>
    <author>philippe-a</author>
  </authors>
  <commentList>
    <comment ref="A6" authorId="0">
      <text>
        <r>
          <rPr>
            <b/>
            <sz val="9"/>
            <rFont val="Tahoma"/>
            <family val="2"/>
          </rPr>
          <t xml:space="preserve">Intègre déjà un filtre maître. Se raccorde directement en sortie du DTI
</t>
        </r>
      </text>
    </comment>
  </commentList>
</comments>
</file>

<file path=xl/sharedStrings.xml><?xml version="1.0" encoding="utf-8"?>
<sst xmlns="http://schemas.openxmlformats.org/spreadsheetml/2006/main" count="617" uniqueCount="205">
  <si>
    <t>Sorties</t>
  </si>
  <si>
    <t>Inter VV simple</t>
  </si>
  <si>
    <t>Inter VV double</t>
  </si>
  <si>
    <t>Prise simple</t>
  </si>
  <si>
    <t>Module 2 prises</t>
  </si>
  <si>
    <t>Module 3 prises</t>
  </si>
  <si>
    <t>Stock</t>
  </si>
  <si>
    <t>Besoin</t>
  </si>
  <si>
    <t>Gaine ITCA D25 vide</t>
  </si>
  <si>
    <t>Gaine ITCA D20 vide</t>
  </si>
  <si>
    <t>Gaine ITCA D16 vide</t>
  </si>
  <si>
    <t>Gaine ITCA D20 préfilée 3x2,5²</t>
  </si>
  <si>
    <t>Gaine ITCA D16 préfilée 3x1,5²</t>
  </si>
  <si>
    <t>Câble</t>
  </si>
  <si>
    <t>Rouge</t>
  </si>
  <si>
    <t>2,5²</t>
  </si>
  <si>
    <t>Bleu</t>
  </si>
  <si>
    <t>Orange</t>
  </si>
  <si>
    <t>Marron</t>
  </si>
  <si>
    <t>Violet</t>
  </si>
  <si>
    <t>Noir</t>
  </si>
  <si>
    <t>Vert/Jaune</t>
  </si>
  <si>
    <t>1,5²</t>
  </si>
  <si>
    <t>Gainé R/B/VJ</t>
  </si>
  <si>
    <t>6²</t>
  </si>
  <si>
    <t>Diam.</t>
  </si>
  <si>
    <t>Gaines ITCA</t>
  </si>
  <si>
    <t>Boitier d'encastrements</t>
  </si>
  <si>
    <t>simple</t>
  </si>
  <si>
    <t>double</t>
  </si>
  <si>
    <t>triple</t>
  </si>
  <si>
    <t>Eléments électriques</t>
  </si>
  <si>
    <t>Boites de dérivation</t>
  </si>
  <si>
    <t>Carrée 100x100</t>
  </si>
  <si>
    <t>Carrée 80x80</t>
  </si>
  <si>
    <t>Ronde D60</t>
  </si>
  <si>
    <t>Ronde D70</t>
  </si>
  <si>
    <t>Inventaire matériel électrique</t>
  </si>
  <si>
    <t>Maj :</t>
  </si>
  <si>
    <t>Equipements par pièces</t>
  </si>
  <si>
    <t>SDB</t>
  </si>
  <si>
    <t>Qté</t>
  </si>
  <si>
    <t>Commande</t>
  </si>
  <si>
    <t>Installé ?</t>
  </si>
  <si>
    <t>Plafonier + 2 mirroirs</t>
  </si>
  <si>
    <t>oui</t>
  </si>
  <si>
    <t>WC</t>
  </si>
  <si>
    <t>Prise simple Tableau</t>
  </si>
  <si>
    <t>Prise NF15-100</t>
  </si>
  <si>
    <t>COU</t>
  </si>
  <si>
    <t>CH1</t>
  </si>
  <si>
    <t>CH2</t>
  </si>
  <si>
    <t>CH3</t>
  </si>
  <si>
    <t>SAM</t>
  </si>
  <si>
    <t>SAL</t>
  </si>
  <si>
    <t>CUI</t>
  </si>
  <si>
    <t>BUA</t>
  </si>
  <si>
    <t>libre</t>
  </si>
  <si>
    <t>Prises doubles</t>
  </si>
  <si>
    <t>Chambre 1</t>
  </si>
  <si>
    <t>Couloir</t>
  </si>
  <si>
    <t>Toilettes</t>
  </si>
  <si>
    <t>Salle de bain</t>
  </si>
  <si>
    <t>près de l'entrée</t>
  </si>
  <si>
    <t>côté mur mitoyen CH1/CH2</t>
  </si>
  <si>
    <t>Chambre 2</t>
  </si>
  <si>
    <t>Chambre 3</t>
  </si>
  <si>
    <t>Plafonier</t>
  </si>
  <si>
    <t>sous la fenêtre</t>
  </si>
  <si>
    <t>Sortie de câble radiateur électrique</t>
  </si>
  <si>
    <t>non</t>
  </si>
  <si>
    <t>Plafonier raccordement vers VV double dans le SAL (ext CH3). VV positionné 1m20 côté bikette</t>
  </si>
  <si>
    <t>Salle à manger</t>
  </si>
  <si>
    <t>Prises simples</t>
  </si>
  <si>
    <t>NA</t>
  </si>
  <si>
    <t>Inter Permutateur</t>
  </si>
  <si>
    <t>Salon</t>
  </si>
  <si>
    <t>Cuisine</t>
  </si>
  <si>
    <t>Prises Quadruples</t>
  </si>
  <si>
    <t>Côté fenêtre. Assure l'éclairage des 2 plafoniers de la SAM</t>
  </si>
  <si>
    <t>Angle SDB/COU. Permutateur assurant le rôle de VV à 3 inter. Assure l'éclairage des 2 plafoniers de la SAM</t>
  </si>
  <si>
    <t>partiel</t>
  </si>
  <si>
    <t>Sortie de câbles éclairage DECO</t>
  </si>
  <si>
    <t>Sortie de câbles pour plaque de cuisson</t>
  </si>
  <si>
    <t>Sortie de câble hotte</t>
  </si>
  <si>
    <t>1 côté café</t>
  </si>
  <si>
    <t>Buanderie</t>
  </si>
  <si>
    <t>Assure l'éclairage du plafonier</t>
  </si>
  <si>
    <t>1 SL + 1 LL + 1 Congélateur. Pas encore localisées</t>
  </si>
  <si>
    <t>2 socles de 2 prises non localisée pour l'instant. Branchement fer à repasser …</t>
  </si>
  <si>
    <t>Ref. TAB</t>
  </si>
  <si>
    <t>ECL_N</t>
  </si>
  <si>
    <t>ECL_S</t>
  </si>
  <si>
    <t>PR1</t>
  </si>
  <si>
    <t>PR2</t>
  </si>
  <si>
    <t>RAD CH1+CH2</t>
  </si>
  <si>
    <t>PR3</t>
  </si>
  <si>
    <t>RAD CH3</t>
  </si>
  <si>
    <t>module 1</t>
  </si>
  <si>
    <t>module 2</t>
  </si>
  <si>
    <t>3 prises lavabo 2</t>
  </si>
  <si>
    <t>3 prises lavabo 1</t>
  </si>
  <si>
    <t># prises</t>
  </si>
  <si>
    <t>Boit. Encast.</t>
  </si>
  <si>
    <t>3P</t>
  </si>
  <si>
    <t>angle opposé à la porte</t>
  </si>
  <si>
    <t>2P</t>
  </si>
  <si>
    <t>na</t>
  </si>
  <si>
    <t>1P</t>
  </si>
  <si>
    <t>angle opposé à la porte Horiz</t>
  </si>
  <si>
    <t>Position</t>
  </si>
  <si>
    <t>vertical</t>
  </si>
  <si>
    <t>horizontal</t>
  </si>
  <si>
    <t>inter 1 SAL</t>
  </si>
  <si>
    <t>inter 2 SAM</t>
  </si>
  <si>
    <t>Assure l'éclairage des 2 plafoniers de la SAM</t>
  </si>
  <si>
    <t>Situé à l'entrée</t>
  </si>
  <si>
    <t>Sur placard CUI</t>
  </si>
  <si>
    <t>A l'entrée</t>
  </si>
  <si>
    <t>PR4</t>
  </si>
  <si>
    <t>Angle SDB/COU</t>
  </si>
  <si>
    <t>Angle SAM/CUI</t>
  </si>
  <si>
    <t>Assure l'éclairage du SAL. Câble mais dans les combles</t>
  </si>
  <si>
    <t>Pas de boitier DCL mais prévoir un câble gainé dans la gaine ITCA</t>
  </si>
  <si>
    <t xml:space="preserve">module 1 </t>
  </si>
  <si>
    <t>Au niveau du placard CUI</t>
  </si>
  <si>
    <t>Au niveau de la fenêtre</t>
  </si>
  <si>
    <t>module3</t>
  </si>
  <si>
    <t>Mur CUI, en hauteur Micro Onde</t>
  </si>
  <si>
    <t>Mur CUI, mi-hauteur Four</t>
  </si>
  <si>
    <t>Mur CUI, sous petite fenêtre Lave Vaisselle</t>
  </si>
  <si>
    <t>PR5</t>
  </si>
  <si>
    <t>Plan de travail CUI</t>
  </si>
  <si>
    <t>Mur CUI, en bas Frigo / prise DECO</t>
  </si>
  <si>
    <t># équip.</t>
  </si>
  <si>
    <t>Meuble haut CUI</t>
  </si>
  <si>
    <t>Bas du meuble café</t>
  </si>
  <si>
    <t>Prise commandée pour l'éclairage niche</t>
  </si>
  <si>
    <t>module 1 SAM</t>
  </si>
  <si>
    <t>module 2 SAL</t>
  </si>
  <si>
    <t>module 4 SAL</t>
  </si>
  <si>
    <t>module 3 CH3</t>
  </si>
  <si>
    <t>Porte d'entrée VV SAL (bouton côté porte)</t>
  </si>
  <si>
    <t>Porte d'entrée VV SAM (bouton côté CUI)</t>
  </si>
  <si>
    <t>Porte CH3 VV CH3 (côté CH3)</t>
  </si>
  <si>
    <t>Porte CH3 VV SAL (côté niche)</t>
  </si>
  <si>
    <t>Niche canapé</t>
  </si>
  <si>
    <t>Sèche linge. Non localisé</t>
  </si>
  <si>
    <t>Lave linge. Non localisé</t>
  </si>
  <si>
    <t>Congélateur. Non localisé</t>
  </si>
  <si>
    <t>PR6</t>
  </si>
  <si>
    <t>Non localisé (fer à repasser)</t>
  </si>
  <si>
    <t>Non localisé</t>
  </si>
  <si>
    <t>Installés</t>
  </si>
  <si>
    <t>Achetés</t>
  </si>
  <si>
    <t>Permutateur</t>
  </si>
  <si>
    <t>Sorties de câbles mirroirs</t>
  </si>
  <si>
    <t>mirroir 1</t>
  </si>
  <si>
    <t>mirroir 2</t>
  </si>
  <si>
    <t>Prises doubles + COMM</t>
  </si>
  <si>
    <t>Prises</t>
  </si>
  <si>
    <t>COMM</t>
  </si>
  <si>
    <t>Prises ok</t>
  </si>
  <si>
    <t>Gaine COMM ok mais pas de câble</t>
  </si>
  <si>
    <t>Côté lit</t>
  </si>
  <si>
    <t>Mur opposé à la porte</t>
  </si>
  <si>
    <t>COMM doubles</t>
  </si>
  <si>
    <t>Prise simple raccordé sur une ligne 3x2,5²</t>
  </si>
  <si>
    <t>Meuble TV. 1 seule gaine D25 pour 2 prises simples</t>
  </si>
  <si>
    <t>Meuble TV. 1 seule gaine D25 pour 2 câbles grade 3 sat</t>
  </si>
  <si>
    <t>RJ45 pour TV</t>
  </si>
  <si>
    <t>RJ45 pour SWITCH</t>
  </si>
  <si>
    <t>Bas de la niche</t>
  </si>
  <si>
    <t xml:space="preserve">2P </t>
  </si>
  <si>
    <t>Prise simple + COMM</t>
  </si>
  <si>
    <t>Prise disponible dans la niche</t>
  </si>
  <si>
    <t>RJ45 disponible dans la niche</t>
  </si>
  <si>
    <t>Côté porte CH3</t>
  </si>
  <si>
    <t>Dans la partie haute de la niche. Commandée par un inter VV</t>
  </si>
  <si>
    <t>Elements requis</t>
  </si>
  <si>
    <t>DTI RJ45 agréé FT</t>
  </si>
  <si>
    <t>Ampli TV</t>
  </si>
  <si>
    <t>Baie de brassage</t>
  </si>
  <si>
    <t>Switch ?</t>
  </si>
  <si>
    <t>Filtre maître ADSL</t>
  </si>
  <si>
    <t>Dispositif Terminal Intérieur (DTI) RJ45</t>
  </si>
  <si>
    <t>http://www.123elec.com/dispositif-terminal-interieur-dti-rj45.html</t>
  </si>
  <si>
    <t>Répartiteur satellite terrestre 4 directions</t>
  </si>
  <si>
    <t>http://www.castorama.fr/store/Repartiteur-satellite-terrestre-4-directions-PRDm891589.html?navAction=push&amp;navCount=0</t>
  </si>
  <si>
    <t>BATILEC Lot de 8 RJ45 Grade 3 catégorie 6</t>
  </si>
  <si>
    <t>http://www.123elec.com/gamme-materiel-electrique/coffrets-de-communication-vdi/accessoires-coffrets-de-communication/batilec-lot-de-8-rj45-grade-3-categorie-6.html</t>
  </si>
  <si>
    <t>http://www.123elec.com/gamme-materiel-electrique/coffrets-de-communication-vdi/accessoires-vdi/denudeur-cable-multipaires.html</t>
  </si>
  <si>
    <t>Dénudeur câble multipaires</t>
  </si>
  <si>
    <t>http://www.123elec.com/gamme-materiel-electrique/coffrets-de-communication-vdi/accessoires-vdi/filtre-maitre-adsl.html</t>
  </si>
  <si>
    <t>Kit de Box en ambiance</t>
  </si>
  <si>
    <t>http://www.123elec.com/gamme-materiel-electrique/coffrets-de-communication-vdi/accessoires-vdi/kit-de-box-en-ambiance.html</t>
  </si>
  <si>
    <t>Switch 8 ports RJ45 1 GIGABIT</t>
  </si>
  <si>
    <t>http://www.123elec.com/gamme-materiel-electrique/coffrets-de-communication-vdi/accessoires-vdi/switch-8-ports-rj45-1-gigabit.html</t>
  </si>
  <si>
    <t>Brasseur multimédia 8 RJ45</t>
  </si>
  <si>
    <t>http://www.123elec.com/gamme-materiel-electrique/coffrets-de-communication-vdi/accessoires-vdi/brasseur-multimedia-8-rj45.html#lien_savoir_plus</t>
  </si>
  <si>
    <t>Cordon de liaison fiche F / RJ45 0.7m Grade 3</t>
  </si>
  <si>
    <t>http://www.123elec.com/gamme-materiel-electrique/coffrets-de-communication-vdi/accessoires-vdi/cordon-de-liaison-fiche-f-rj45-0-7m-grade-3.html</t>
  </si>
  <si>
    <t>Attention de bien mettre TOUS les rails du coffret à la terre</t>
  </si>
  <si>
    <t>Kit terre pour tableau de communication 2 rangs</t>
  </si>
  <si>
    <t>http://www.laboutiquedetoni.com/communication-legrand/9477-kit-terre-pour-tableau-de-communication-2-rangs.html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</si>
</sst>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10"/>
      <name val="Calibri"/>
      <family val="2"/>
    </font>
    <font>
      <sz val="11"/>
      <color indexed="53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FF0000"/>
      <name val="Calibri"/>
      <family val="2"/>
    </font>
    <font>
      <sz val="11"/>
      <color theme="9" tint="-0.24997000396251678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2" fillId="20" borderId="0" xfId="33" applyAlignment="1">
      <alignment/>
    </xf>
    <xf numFmtId="0" fontId="22" fillId="20" borderId="0" xfId="33" applyAlignment="1">
      <alignment horizontal="center"/>
    </xf>
    <xf numFmtId="0" fontId="0" fillId="8" borderId="0" xfId="21" applyAlignment="1">
      <alignment/>
    </xf>
    <xf numFmtId="0" fontId="0" fillId="8" borderId="0" xfId="21" applyAlignment="1">
      <alignment horizontal="center"/>
    </xf>
    <xf numFmtId="0" fontId="28" fillId="30" borderId="0" xfId="49" applyAlignment="1">
      <alignment vertical="center"/>
    </xf>
    <xf numFmtId="0" fontId="28" fillId="30" borderId="0" xfId="49" applyAlignment="1">
      <alignment horizontal="center" vertical="center"/>
    </xf>
    <xf numFmtId="0" fontId="28" fillId="30" borderId="0" xfId="49" applyAlignment="1">
      <alignment horizontal="right" vertical="center"/>
    </xf>
    <xf numFmtId="14" fontId="28" fillId="30" borderId="0" xfId="49" applyNumberFormat="1" applyAlignment="1">
      <alignment horizontal="center" vertical="center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8" borderId="0" xfId="21" applyAlignment="1">
      <alignment horizontal="left"/>
    </xf>
    <xf numFmtId="0" fontId="38" fillId="0" borderId="0" xfId="0" applyFont="1" applyAlignment="1">
      <alignment horizontal="left"/>
    </xf>
    <xf numFmtId="0" fontId="0" fillId="8" borderId="0" xfId="21" applyFont="1" applyAlignment="1">
      <alignment horizontal="right"/>
    </xf>
    <xf numFmtId="0" fontId="0" fillId="0" borderId="0" xfId="0" applyAlignment="1">
      <alignment horizontal="left" indent="3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8" borderId="0" xfId="21" applyFont="1" applyAlignment="1">
      <alignment horizontal="right"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0" fontId="27" fillId="29" borderId="0" xfId="44" applyAlignment="1">
      <alignment/>
    </xf>
    <xf numFmtId="167" fontId="27" fillId="29" borderId="0" xfId="44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0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ont>
        <color theme="0"/>
      </font>
      <fill>
        <patternFill patternType="lightUp">
          <fgColor theme="0" tint="-0.3499799966812134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rgb="FFE2BD7A"/>
        </patternFill>
      </fill>
    </dxf>
    <dxf>
      <font>
        <color theme="0"/>
      </font>
      <fill>
        <patternFill patternType="lightUp">
          <fgColor theme="0" tint="-0.3499799966812134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rgb="FFE2BD7A"/>
        </patternFill>
      </fill>
    </dxf>
    <dxf>
      <font>
        <color theme="0"/>
      </font>
      <fill>
        <patternFill patternType="lightUp">
          <fgColor theme="0" tint="-0.349979996681213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31">
      <selection activeCell="F24" sqref="F24"/>
    </sheetView>
  </sheetViews>
  <sheetFormatPr defaultColWidth="11.421875" defaultRowHeight="15"/>
  <cols>
    <col min="1" max="1" width="28.421875" style="0" bestFit="1" customWidth="1"/>
    <col min="2" max="5" width="12.7109375" style="1" customWidth="1"/>
  </cols>
  <sheetData>
    <row r="1" spans="1:5" s="6" customFormat="1" ht="41.25" customHeight="1">
      <c r="A1" s="6" t="s">
        <v>37</v>
      </c>
      <c r="B1" s="7"/>
      <c r="C1" s="8" t="s">
        <v>38</v>
      </c>
      <c r="D1" s="9">
        <v>41758</v>
      </c>
      <c r="E1" s="7"/>
    </row>
    <row r="3" spans="1:5" s="2" customFormat="1" ht="15">
      <c r="A3" s="2" t="s">
        <v>32</v>
      </c>
      <c r="B3" s="3" t="s">
        <v>0</v>
      </c>
      <c r="C3" s="3" t="s">
        <v>6</v>
      </c>
      <c r="D3" s="3" t="s">
        <v>7</v>
      </c>
      <c r="E3" s="3"/>
    </row>
    <row r="4" spans="1:2" ht="15">
      <c r="A4" t="s">
        <v>33</v>
      </c>
      <c r="B4" s="1">
        <v>7</v>
      </c>
    </row>
    <row r="5" spans="1:2" ht="15">
      <c r="A5" t="s">
        <v>34</v>
      </c>
      <c r="B5" s="1">
        <v>7</v>
      </c>
    </row>
    <row r="6" spans="1:2" ht="15">
      <c r="A6" t="s">
        <v>35</v>
      </c>
      <c r="B6" s="1">
        <v>4</v>
      </c>
    </row>
    <row r="7" spans="1:2" ht="15">
      <c r="A7" t="s">
        <v>36</v>
      </c>
      <c r="B7" s="1">
        <v>4</v>
      </c>
    </row>
    <row r="9" spans="1:5" s="2" customFormat="1" ht="15">
      <c r="A9" s="2" t="s">
        <v>31</v>
      </c>
      <c r="B9" s="3" t="s">
        <v>6</v>
      </c>
      <c r="C9" s="3" t="s">
        <v>7</v>
      </c>
      <c r="D9" s="3" t="s">
        <v>153</v>
      </c>
      <c r="E9" s="3" t="s">
        <v>154</v>
      </c>
    </row>
    <row r="10" spans="1:5" ht="15">
      <c r="A10" t="s">
        <v>1</v>
      </c>
      <c r="B10" s="1">
        <f>IF(E10-D10=0,0,IF(E10&gt;0,E10-D10,0))</f>
        <v>5</v>
      </c>
      <c r="C10" s="1">
        <v>1</v>
      </c>
      <c r="D10" s="1">
        <v>5</v>
      </c>
      <c r="E10" s="1">
        <v>10</v>
      </c>
    </row>
    <row r="11" spans="1:5" ht="15">
      <c r="A11" t="s">
        <v>2</v>
      </c>
      <c r="B11" s="1">
        <f>IF(E11-D11=0,0,IF(E11&gt;0,E11-D11,0))</f>
        <v>0</v>
      </c>
      <c r="C11" s="1">
        <v>1</v>
      </c>
      <c r="D11" s="1">
        <v>1</v>
      </c>
      <c r="E11" s="1">
        <v>1</v>
      </c>
    </row>
    <row r="12" spans="1:5" ht="15">
      <c r="A12" t="s">
        <v>3</v>
      </c>
      <c r="B12" s="1">
        <f>IF(E12-D12=0,0,IF(E12&gt;0,E12-D12,0))</f>
        <v>3</v>
      </c>
      <c r="E12" s="1">
        <v>3</v>
      </c>
    </row>
    <row r="13" spans="1:5" ht="15">
      <c r="A13" t="s">
        <v>4</v>
      </c>
      <c r="B13" s="1">
        <f>IF(E13-D13=0,0,IF(E13&gt;0,E13-D13,0))</f>
        <v>2</v>
      </c>
      <c r="E13" s="1">
        <v>2</v>
      </c>
    </row>
    <row r="14" spans="1:5" ht="15">
      <c r="A14" t="s">
        <v>5</v>
      </c>
      <c r="B14" s="1">
        <f>IF(E14-D14=0,0,IF(E14&gt;0,E14-D14,0))</f>
        <v>2</v>
      </c>
      <c r="E14" s="1">
        <v>2</v>
      </c>
    </row>
    <row r="15" spans="1:5" ht="15">
      <c r="A15" t="s">
        <v>155</v>
      </c>
      <c r="B15" s="1">
        <f>IF(E15-D15=0,0,IF(E15&gt;0,E15-D15,0))</f>
        <v>0</v>
      </c>
      <c r="C15" s="1">
        <v>0</v>
      </c>
      <c r="D15" s="1">
        <v>1</v>
      </c>
      <c r="E15" s="1">
        <v>1</v>
      </c>
    </row>
    <row r="17" spans="1:5" s="2" customFormat="1" ht="15">
      <c r="A17" s="2" t="s">
        <v>27</v>
      </c>
      <c r="B17" s="3" t="s">
        <v>6</v>
      </c>
      <c r="C17" s="3" t="s">
        <v>7</v>
      </c>
      <c r="D17" s="3" t="s">
        <v>153</v>
      </c>
      <c r="E17" s="3" t="s">
        <v>154</v>
      </c>
    </row>
    <row r="18" spans="1:5" ht="15">
      <c r="A18" t="s">
        <v>28</v>
      </c>
      <c r="B18" s="1">
        <f>IF(E18-D18=0,0,IF(E18&gt;0,E18-D18,0))</f>
        <v>2</v>
      </c>
      <c r="C18" s="1">
        <v>10</v>
      </c>
      <c r="D18" s="1">
        <v>22</v>
      </c>
      <c r="E18" s="1">
        <v>24</v>
      </c>
    </row>
    <row r="19" spans="1:5" ht="15">
      <c r="A19" t="s">
        <v>29</v>
      </c>
      <c r="B19" s="1">
        <f>IF(E19-D19=0,0,IF(E19&gt;0,E19-D19,0))</f>
        <v>0</v>
      </c>
      <c r="C19" s="1">
        <v>7</v>
      </c>
      <c r="D19" s="1">
        <v>6</v>
      </c>
      <c r="E19" s="1">
        <v>6</v>
      </c>
    </row>
    <row r="20" spans="1:5" ht="15">
      <c r="A20" t="s">
        <v>30</v>
      </c>
      <c r="B20" s="1">
        <f>IF(E20-D20=0,0,IF(E20&gt;0,E20-D20,0))</f>
        <v>0</v>
      </c>
      <c r="C20" s="1">
        <v>1</v>
      </c>
      <c r="D20" s="1">
        <v>5</v>
      </c>
      <c r="E20" s="1">
        <v>5</v>
      </c>
    </row>
    <row r="22" spans="1:5" s="2" customFormat="1" ht="15">
      <c r="A22" s="2" t="s">
        <v>26</v>
      </c>
      <c r="B22" s="3" t="s">
        <v>6</v>
      </c>
      <c r="C22" s="3" t="s">
        <v>7</v>
      </c>
      <c r="D22" s="3"/>
      <c r="E22" s="3"/>
    </row>
    <row r="23" ht="15">
      <c r="A23" t="s">
        <v>8</v>
      </c>
    </row>
    <row r="24" ht="15">
      <c r="A24" t="s">
        <v>9</v>
      </c>
    </row>
    <row r="25" ht="15">
      <c r="A25" t="s">
        <v>10</v>
      </c>
    </row>
    <row r="26" ht="15">
      <c r="A26" t="s">
        <v>11</v>
      </c>
    </row>
    <row r="27" ht="15">
      <c r="A27" t="s">
        <v>12</v>
      </c>
    </row>
    <row r="29" spans="1:5" s="2" customFormat="1" ht="15">
      <c r="A29" s="2" t="s">
        <v>13</v>
      </c>
      <c r="B29" s="3" t="s">
        <v>25</v>
      </c>
      <c r="C29" s="3" t="s">
        <v>6</v>
      </c>
      <c r="D29" s="3" t="s">
        <v>7</v>
      </c>
      <c r="E29" s="3"/>
    </row>
    <row r="30" spans="1:2" ht="15">
      <c r="A30" t="s">
        <v>14</v>
      </c>
      <c r="B30" s="1" t="s">
        <v>15</v>
      </c>
    </row>
    <row r="31" spans="1:2" ht="15">
      <c r="A31" t="s">
        <v>16</v>
      </c>
      <c r="B31" s="1" t="s">
        <v>15</v>
      </c>
    </row>
    <row r="32" spans="1:2" ht="15">
      <c r="A32" t="s">
        <v>21</v>
      </c>
      <c r="B32" s="1" t="s">
        <v>15</v>
      </c>
    </row>
    <row r="33" spans="1:2" ht="15">
      <c r="A33" t="s">
        <v>14</v>
      </c>
      <c r="B33" s="1" t="s">
        <v>22</v>
      </c>
    </row>
    <row r="34" spans="1:2" ht="15">
      <c r="A34" t="s">
        <v>16</v>
      </c>
      <c r="B34" s="1" t="s">
        <v>22</v>
      </c>
    </row>
    <row r="35" spans="1:2" ht="15">
      <c r="A35" t="s">
        <v>17</v>
      </c>
      <c r="B35" s="1" t="s">
        <v>22</v>
      </c>
    </row>
    <row r="36" spans="1:2" ht="15">
      <c r="A36" t="s">
        <v>18</v>
      </c>
      <c r="B36" s="1" t="s">
        <v>22</v>
      </c>
    </row>
    <row r="37" spans="1:2" ht="15">
      <c r="A37" t="s">
        <v>19</v>
      </c>
      <c r="B37" s="1" t="s">
        <v>22</v>
      </c>
    </row>
    <row r="38" spans="1:2" ht="15">
      <c r="A38" t="s">
        <v>20</v>
      </c>
      <c r="B38" s="1" t="s">
        <v>22</v>
      </c>
    </row>
    <row r="39" spans="1:2" ht="15">
      <c r="A39" t="s">
        <v>21</v>
      </c>
      <c r="B39" s="1" t="s">
        <v>22</v>
      </c>
    </row>
    <row r="40" spans="1:2" ht="15">
      <c r="A40" t="s">
        <v>23</v>
      </c>
      <c r="B40" s="1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1" max="1" width="16.8515625" style="0" bestFit="1" customWidth="1"/>
    <col min="2" max="2" width="1.7109375" style="0" customWidth="1"/>
    <col min="3" max="3" width="44.28125" style="0" bestFit="1" customWidth="1"/>
    <col min="4" max="4" width="11.421875" style="25" customWidth="1"/>
    <col min="5" max="5" width="114.140625" style="0" bestFit="1" customWidth="1"/>
  </cols>
  <sheetData>
    <row r="1" ht="15"/>
    <row r="2" spans="1:4" ht="15">
      <c r="A2" t="s">
        <v>179</v>
      </c>
      <c r="D2" s="25">
        <f>SUM(D4:D22)</f>
        <v>221.28999999999996</v>
      </c>
    </row>
    <row r="3" ht="15"/>
    <row r="4" spans="1:5" ht="15">
      <c r="A4" t="s">
        <v>180</v>
      </c>
      <c r="C4" t="s">
        <v>185</v>
      </c>
      <c r="D4" s="25">
        <v>11.24</v>
      </c>
      <c r="E4" t="s">
        <v>186</v>
      </c>
    </row>
    <row r="5" spans="1:5" ht="15">
      <c r="A5" t="s">
        <v>181</v>
      </c>
      <c r="C5" t="s">
        <v>187</v>
      </c>
      <c r="D5" s="25">
        <v>9.9</v>
      </c>
      <c r="E5" t="s">
        <v>188</v>
      </c>
    </row>
    <row r="6" spans="1:5" ht="15">
      <c r="A6" t="s">
        <v>182</v>
      </c>
      <c r="C6" t="s">
        <v>198</v>
      </c>
      <c r="D6" s="25">
        <v>46.06</v>
      </c>
      <c r="E6" t="s">
        <v>199</v>
      </c>
    </row>
    <row r="7" spans="1:5" ht="15">
      <c r="A7" t="s">
        <v>183</v>
      </c>
      <c r="C7" t="s">
        <v>196</v>
      </c>
      <c r="D7" s="25">
        <v>39.4</v>
      </c>
      <c r="E7" t="s">
        <v>197</v>
      </c>
    </row>
    <row r="8" spans="1:5" ht="15">
      <c r="A8" t="s">
        <v>184</v>
      </c>
      <c r="C8" t="s">
        <v>184</v>
      </c>
      <c r="D8" s="25">
        <v>15.29</v>
      </c>
      <c r="E8" t="s">
        <v>193</v>
      </c>
    </row>
    <row r="9" ht="15"/>
    <row r="10" spans="3:5" ht="15">
      <c r="C10" t="s">
        <v>189</v>
      </c>
      <c r="D10" s="25">
        <v>32.41</v>
      </c>
      <c r="E10" t="s">
        <v>190</v>
      </c>
    </row>
    <row r="11" spans="3:5" ht="15">
      <c r="C11" t="s">
        <v>192</v>
      </c>
      <c r="D11" s="25">
        <v>6.67</v>
      </c>
      <c r="E11" t="s">
        <v>191</v>
      </c>
    </row>
    <row r="12" spans="3:5" ht="15">
      <c r="C12" t="s">
        <v>194</v>
      </c>
      <c r="D12" s="25">
        <v>38.34</v>
      </c>
      <c r="E12" t="s">
        <v>195</v>
      </c>
    </row>
    <row r="14" spans="3:5" ht="15">
      <c r="C14" t="s">
        <v>200</v>
      </c>
      <c r="D14" s="25">
        <v>15.95</v>
      </c>
      <c r="E14" t="s">
        <v>201</v>
      </c>
    </row>
    <row r="16" spans="1:4" s="26" customFormat="1" ht="15">
      <c r="A16" s="26" t="s">
        <v>202</v>
      </c>
      <c r="D16" s="27"/>
    </row>
    <row r="17" spans="3:5" ht="15">
      <c r="C17" t="s">
        <v>203</v>
      </c>
      <c r="D17" s="25">
        <v>6.03</v>
      </c>
      <c r="E17" t="s">
        <v>204</v>
      </c>
    </row>
  </sheetData>
  <sheetProtection/>
  <conditionalFormatting sqref="A1:B65536 C9 C1:C5 C13 D1:IV65536 C15:C16 C18:C65536">
    <cfRule type="cellIs" priority="10" dxfId="0" operator="equal" stopIfTrue="1">
      <formula>5</formula>
    </cfRule>
  </conditionalFormatting>
  <conditionalFormatting sqref="C10">
    <cfRule type="cellIs" priority="8" dxfId="0" operator="equal" stopIfTrue="1">
      <formula>5</formula>
    </cfRule>
  </conditionalFormatting>
  <conditionalFormatting sqref="C11">
    <cfRule type="cellIs" priority="7" dxfId="0" operator="equal" stopIfTrue="1">
      <formula>5</formula>
    </cfRule>
  </conditionalFormatting>
  <conditionalFormatting sqref="C8">
    <cfRule type="cellIs" priority="6" dxfId="0" operator="equal" stopIfTrue="1">
      <formula>5</formula>
    </cfRule>
  </conditionalFormatting>
  <conditionalFormatting sqref="C12">
    <cfRule type="cellIs" priority="5" dxfId="0" operator="equal" stopIfTrue="1">
      <formula>5</formula>
    </cfRule>
  </conditionalFormatting>
  <conditionalFormatting sqref="C7">
    <cfRule type="cellIs" priority="4" dxfId="0" operator="equal" stopIfTrue="1">
      <formula>5</formula>
    </cfRule>
  </conditionalFormatting>
  <conditionalFormatting sqref="C6">
    <cfRule type="cellIs" priority="3" dxfId="0" operator="equal" stopIfTrue="1">
      <formula>5</formula>
    </cfRule>
  </conditionalFormatting>
  <conditionalFormatting sqref="C14">
    <cfRule type="cellIs" priority="2" dxfId="0" operator="equal" stopIfTrue="1">
      <formula>5</formula>
    </cfRule>
  </conditionalFormatting>
  <conditionalFormatting sqref="C17">
    <cfRule type="cellIs" priority="1" dxfId="0" operator="equal" stopIfTrue="1">
      <formula>5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6"/>
  <sheetViews>
    <sheetView zoomScale="70" zoomScaleNormal="70" zoomScalePageLayoutView="0" workbookViewId="0" topLeftCell="A1">
      <selection activeCell="L96" sqref="L96"/>
    </sheetView>
  </sheetViews>
  <sheetFormatPr defaultColWidth="11.421875" defaultRowHeight="15"/>
  <cols>
    <col min="1" max="1" width="39.00390625" style="0" bestFit="1" customWidth="1"/>
    <col min="2" max="2" width="4.8515625" style="0" bestFit="1" customWidth="1"/>
    <col min="3" max="4" width="11.421875" style="1" customWidth="1"/>
    <col min="5" max="5" width="77.00390625" style="10" customWidth="1"/>
    <col min="6" max="6" width="11.7109375" style="1" bestFit="1" customWidth="1"/>
    <col min="7" max="7" width="11.7109375" style="1" customWidth="1"/>
    <col min="8" max="8" width="7.7109375" style="1" bestFit="1" customWidth="1"/>
    <col min="9" max="9" width="16.28125" style="1" customWidth="1"/>
    <col min="10" max="10" width="1.7109375" style="0" customWidth="1"/>
    <col min="11" max="11" width="11.421875" style="1" customWidth="1"/>
  </cols>
  <sheetData>
    <row r="1" spans="1:11" s="6" customFormat="1" ht="43.5" customHeight="1">
      <c r="A1" s="6" t="s">
        <v>39</v>
      </c>
      <c r="C1" s="8" t="s">
        <v>38</v>
      </c>
      <c r="D1" s="9">
        <v>41758</v>
      </c>
      <c r="F1" s="7"/>
      <c r="G1" s="7"/>
      <c r="H1" s="7"/>
      <c r="I1" s="7"/>
      <c r="K1" s="7"/>
    </row>
    <row r="3" spans="3:12" s="20" customFormat="1" ht="30" customHeight="1">
      <c r="C3" s="21" t="s">
        <v>41</v>
      </c>
      <c r="D3" s="21" t="s">
        <v>43</v>
      </c>
      <c r="E3" s="22" t="s">
        <v>42</v>
      </c>
      <c r="F3" s="21" t="s">
        <v>103</v>
      </c>
      <c r="G3" s="21" t="s">
        <v>110</v>
      </c>
      <c r="H3" s="21" t="s">
        <v>102</v>
      </c>
      <c r="I3" s="23" t="s">
        <v>90</v>
      </c>
      <c r="K3" s="23">
        <f>SUM(K4:K104)</f>
        <v>0</v>
      </c>
      <c r="L3" s="23">
        <f>SUM(L4:L104)</f>
        <v>10</v>
      </c>
    </row>
    <row r="4" spans="1:11" s="4" customFormat="1" ht="15">
      <c r="A4" s="4" t="s">
        <v>62</v>
      </c>
      <c r="B4" s="5" t="s">
        <v>40</v>
      </c>
      <c r="C4" s="5"/>
      <c r="D4" s="5"/>
      <c r="E4" s="13"/>
      <c r="F4" s="5"/>
      <c r="G4" s="5"/>
      <c r="H4" s="5"/>
      <c r="I4" s="5"/>
      <c r="K4" s="5"/>
    </row>
    <row r="5" spans="1:9" ht="15">
      <c r="A5" t="s">
        <v>1</v>
      </c>
      <c r="C5" s="1">
        <v>1</v>
      </c>
      <c r="D5" s="1" t="s">
        <v>45</v>
      </c>
      <c r="E5" s="10" t="s">
        <v>44</v>
      </c>
      <c r="F5" s="1" t="s">
        <v>108</v>
      </c>
      <c r="G5" s="1" t="s">
        <v>107</v>
      </c>
      <c r="H5" s="1">
        <v>0</v>
      </c>
      <c r="I5" s="1" t="s">
        <v>91</v>
      </c>
    </row>
    <row r="6" spans="1:9" ht="15">
      <c r="A6" t="s">
        <v>5</v>
      </c>
      <c r="C6" s="18">
        <f>SUM(C7:C8)</f>
        <v>2</v>
      </c>
      <c r="D6" s="1" t="str">
        <f>IF(D7="oui",IF(D8="oui","oui","partiel"),IF(D8="oui","partiel","non"))</f>
        <v>oui</v>
      </c>
      <c r="F6" s="1" t="s">
        <v>107</v>
      </c>
      <c r="G6" s="1" t="s">
        <v>107</v>
      </c>
      <c r="H6" s="1" t="s">
        <v>107</v>
      </c>
      <c r="I6" s="1" t="s">
        <v>74</v>
      </c>
    </row>
    <row r="7" spans="1:9" ht="15">
      <c r="A7" s="16" t="s">
        <v>98</v>
      </c>
      <c r="C7" s="1">
        <v>1</v>
      </c>
      <c r="D7" s="1" t="s">
        <v>45</v>
      </c>
      <c r="E7" s="10" t="s">
        <v>101</v>
      </c>
      <c r="F7" s="1" t="s">
        <v>104</v>
      </c>
      <c r="G7" s="1" t="s">
        <v>111</v>
      </c>
      <c r="H7" s="1">
        <v>3</v>
      </c>
      <c r="I7" s="1" t="s">
        <v>93</v>
      </c>
    </row>
    <row r="8" spans="1:9" ht="15">
      <c r="A8" s="16" t="s">
        <v>99</v>
      </c>
      <c r="C8" s="1">
        <v>1</v>
      </c>
      <c r="D8" s="1" t="s">
        <v>45</v>
      </c>
      <c r="E8" s="10" t="s">
        <v>100</v>
      </c>
      <c r="F8" s="1" t="s">
        <v>104</v>
      </c>
      <c r="G8" s="1" t="s">
        <v>111</v>
      </c>
      <c r="H8" s="1">
        <v>3</v>
      </c>
      <c r="I8" s="1" t="s">
        <v>93</v>
      </c>
    </row>
    <row r="9" spans="1:9" ht="15">
      <c r="A9" t="s">
        <v>156</v>
      </c>
      <c r="C9" s="18">
        <f>SUM(C10:C11)</f>
        <v>2</v>
      </c>
      <c r="D9" s="1" t="str">
        <f>IF(D10="oui",IF(D11="oui","oui","partiel"),IF(D11="oui","partiel","non"))</f>
        <v>oui</v>
      </c>
      <c r="F9" s="1" t="s">
        <v>107</v>
      </c>
      <c r="G9" s="1" t="s">
        <v>107</v>
      </c>
      <c r="H9" s="1" t="s">
        <v>107</v>
      </c>
      <c r="I9" s="1" t="s">
        <v>74</v>
      </c>
    </row>
    <row r="10" spans="1:9" ht="15">
      <c r="A10" s="16" t="s">
        <v>98</v>
      </c>
      <c r="C10" s="1">
        <v>1</v>
      </c>
      <c r="D10" s="1" t="s">
        <v>45</v>
      </c>
      <c r="E10" s="10" t="s">
        <v>157</v>
      </c>
      <c r="F10" s="1" t="s">
        <v>108</v>
      </c>
      <c r="G10" s="1" t="s">
        <v>107</v>
      </c>
      <c r="H10" s="1">
        <v>0</v>
      </c>
      <c r="I10" s="1" t="s">
        <v>91</v>
      </c>
    </row>
    <row r="11" spans="1:9" ht="15">
      <c r="A11" s="16" t="s">
        <v>99</v>
      </c>
      <c r="C11" s="1">
        <v>1</v>
      </c>
      <c r="D11" s="1" t="s">
        <v>45</v>
      </c>
      <c r="E11" s="10" t="s">
        <v>158</v>
      </c>
      <c r="F11" s="1" t="s">
        <v>108</v>
      </c>
      <c r="G11" s="1" t="s">
        <v>107</v>
      </c>
      <c r="H11" s="1">
        <v>0</v>
      </c>
      <c r="I11" s="1" t="s">
        <v>91</v>
      </c>
    </row>
    <row r="12" spans="1:11" s="4" customFormat="1" ht="15">
      <c r="A12" s="4" t="s">
        <v>61</v>
      </c>
      <c r="B12" s="5" t="s">
        <v>46</v>
      </c>
      <c r="C12" s="5"/>
      <c r="D12" s="5"/>
      <c r="E12" s="13"/>
      <c r="F12" s="5"/>
      <c r="G12" s="5"/>
      <c r="H12" s="5"/>
      <c r="I12" s="5"/>
      <c r="K12" s="5"/>
    </row>
    <row r="13" spans="1:9" ht="15">
      <c r="A13" t="s">
        <v>47</v>
      </c>
      <c r="C13" s="1">
        <v>1</v>
      </c>
      <c r="D13" s="1" t="s">
        <v>45</v>
      </c>
      <c r="E13" s="10" t="s">
        <v>48</v>
      </c>
      <c r="F13" s="1" t="s">
        <v>107</v>
      </c>
      <c r="G13" s="1" t="s">
        <v>107</v>
      </c>
      <c r="H13" s="1" t="s">
        <v>107</v>
      </c>
      <c r="I13" s="1" t="s">
        <v>74</v>
      </c>
    </row>
    <row r="14" spans="1:11" s="4" customFormat="1" ht="15">
      <c r="A14" s="4" t="s">
        <v>60</v>
      </c>
      <c r="B14" s="5" t="s">
        <v>49</v>
      </c>
      <c r="C14" s="5"/>
      <c r="D14" s="5"/>
      <c r="E14" s="13"/>
      <c r="F14" s="5"/>
      <c r="G14" s="5"/>
      <c r="H14" s="5"/>
      <c r="I14" s="5"/>
      <c r="K14" s="5"/>
    </row>
    <row r="15" spans="1:9" ht="15">
      <c r="A15" t="s">
        <v>3</v>
      </c>
      <c r="C15" s="1">
        <v>1</v>
      </c>
      <c r="D15" s="1" t="s">
        <v>45</v>
      </c>
      <c r="E15" s="10" t="s">
        <v>57</v>
      </c>
      <c r="F15" s="1" t="s">
        <v>108</v>
      </c>
      <c r="G15" s="1" t="s">
        <v>107</v>
      </c>
      <c r="H15" s="1">
        <v>1</v>
      </c>
      <c r="I15" s="1" t="s">
        <v>93</v>
      </c>
    </row>
    <row r="16" spans="1:11" s="4" customFormat="1" ht="15">
      <c r="A16" s="4" t="s">
        <v>59</v>
      </c>
      <c r="B16" s="5" t="s">
        <v>50</v>
      </c>
      <c r="C16" s="5"/>
      <c r="D16" s="5"/>
      <c r="E16" s="13"/>
      <c r="F16" s="5"/>
      <c r="G16" s="5"/>
      <c r="H16" s="5"/>
      <c r="I16" s="5"/>
      <c r="K16" s="5"/>
    </row>
    <row r="17" spans="1:9" ht="15">
      <c r="A17" s="12" t="s">
        <v>1</v>
      </c>
      <c r="B17" s="11"/>
      <c r="C17" s="1">
        <v>1</v>
      </c>
      <c r="D17" s="1" t="s">
        <v>45</v>
      </c>
      <c r="E17" s="10" t="s">
        <v>67</v>
      </c>
      <c r="F17" s="1" t="s">
        <v>108</v>
      </c>
      <c r="G17" s="1" t="s">
        <v>107</v>
      </c>
      <c r="H17" s="1">
        <v>0</v>
      </c>
      <c r="I17" s="1" t="s">
        <v>92</v>
      </c>
    </row>
    <row r="18" spans="1:9" ht="15">
      <c r="A18" t="s">
        <v>3</v>
      </c>
      <c r="C18" s="1">
        <v>1</v>
      </c>
      <c r="D18" s="1" t="s">
        <v>45</v>
      </c>
      <c r="E18" s="10" t="s">
        <v>63</v>
      </c>
      <c r="F18" s="1" t="s">
        <v>108</v>
      </c>
      <c r="G18" s="1" t="s">
        <v>107</v>
      </c>
      <c r="H18" s="1">
        <v>1</v>
      </c>
      <c r="I18" s="1" t="s">
        <v>94</v>
      </c>
    </row>
    <row r="19" spans="1:9" ht="15">
      <c r="A19" t="s">
        <v>58</v>
      </c>
      <c r="C19" s="24">
        <v>1</v>
      </c>
      <c r="D19" s="1" t="s">
        <v>45</v>
      </c>
      <c r="E19" s="10" t="s">
        <v>105</v>
      </c>
      <c r="F19" s="1" t="s">
        <v>106</v>
      </c>
      <c r="G19" s="1" t="s">
        <v>112</v>
      </c>
      <c r="H19" s="1">
        <v>2</v>
      </c>
      <c r="I19" s="1" t="s">
        <v>94</v>
      </c>
    </row>
    <row r="20" spans="1:9" ht="15">
      <c r="A20" t="s">
        <v>159</v>
      </c>
      <c r="C20" s="1">
        <v>1</v>
      </c>
      <c r="D20" s="1" t="s">
        <v>81</v>
      </c>
      <c r="E20" s="10" t="s">
        <v>64</v>
      </c>
      <c r="F20" s="1" t="s">
        <v>104</v>
      </c>
      <c r="G20" s="1" t="s">
        <v>112</v>
      </c>
      <c r="H20" s="1">
        <v>2</v>
      </c>
      <c r="I20" s="1" t="s">
        <v>94</v>
      </c>
    </row>
    <row r="21" spans="1:9" ht="15">
      <c r="A21" s="16" t="s">
        <v>160</v>
      </c>
      <c r="C21" s="1">
        <v>1</v>
      </c>
      <c r="D21" s="1" t="s">
        <v>45</v>
      </c>
      <c r="E21" s="10" t="s">
        <v>162</v>
      </c>
      <c r="F21" s="1" t="s">
        <v>107</v>
      </c>
      <c r="G21" s="1" t="s">
        <v>107</v>
      </c>
      <c r="H21" s="1" t="s">
        <v>107</v>
      </c>
      <c r="I21" s="1" t="s">
        <v>74</v>
      </c>
    </row>
    <row r="22" spans="1:9" ht="15">
      <c r="A22" s="16" t="s">
        <v>161</v>
      </c>
      <c r="C22" s="1">
        <v>1</v>
      </c>
      <c r="D22" s="1" t="s">
        <v>81</v>
      </c>
      <c r="E22" s="10" t="s">
        <v>163</v>
      </c>
      <c r="F22" s="1" t="s">
        <v>107</v>
      </c>
      <c r="G22" s="1" t="s">
        <v>107</v>
      </c>
      <c r="H22" s="1" t="s">
        <v>107</v>
      </c>
      <c r="I22" s="1" t="s">
        <v>74</v>
      </c>
    </row>
    <row r="23" spans="1:9" ht="15">
      <c r="A23" t="s">
        <v>69</v>
      </c>
      <c r="C23" s="1">
        <v>1</v>
      </c>
      <c r="D23" s="1" t="s">
        <v>45</v>
      </c>
      <c r="E23" s="10" t="s">
        <v>68</v>
      </c>
      <c r="F23" s="1" t="s">
        <v>108</v>
      </c>
      <c r="G23" s="1" t="s">
        <v>107</v>
      </c>
      <c r="H23" s="1">
        <v>0</v>
      </c>
      <c r="I23" s="1" t="s">
        <v>95</v>
      </c>
    </row>
    <row r="24" spans="1:11" s="4" customFormat="1" ht="15">
      <c r="A24" s="4" t="s">
        <v>65</v>
      </c>
      <c r="B24" s="4" t="s">
        <v>51</v>
      </c>
      <c r="C24" s="5"/>
      <c r="D24" s="5"/>
      <c r="E24" s="13"/>
      <c r="F24" s="5"/>
      <c r="G24" s="5"/>
      <c r="H24" s="5"/>
      <c r="I24" s="5"/>
      <c r="K24" s="5"/>
    </row>
    <row r="25" spans="1:9" ht="15">
      <c r="A25" s="12" t="s">
        <v>1</v>
      </c>
      <c r="B25" s="11"/>
      <c r="C25" s="1">
        <v>1</v>
      </c>
      <c r="D25" s="1" t="s">
        <v>45</v>
      </c>
      <c r="E25" s="10" t="s">
        <v>67</v>
      </c>
      <c r="F25" s="1" t="s">
        <v>108</v>
      </c>
      <c r="G25" s="1" t="s">
        <v>107</v>
      </c>
      <c r="H25" s="1">
        <v>0</v>
      </c>
      <c r="I25" s="1" t="s">
        <v>92</v>
      </c>
    </row>
    <row r="26" spans="1:9" ht="15">
      <c r="A26" t="s">
        <v>3</v>
      </c>
      <c r="C26" s="1">
        <v>1</v>
      </c>
      <c r="D26" s="1" t="s">
        <v>45</v>
      </c>
      <c r="E26" s="10" t="s">
        <v>63</v>
      </c>
      <c r="F26" s="1" t="s">
        <v>108</v>
      </c>
      <c r="G26" s="1" t="s">
        <v>107</v>
      </c>
      <c r="H26" s="1">
        <v>1</v>
      </c>
      <c r="I26" s="1" t="s">
        <v>94</v>
      </c>
    </row>
    <row r="27" spans="1:9" ht="15">
      <c r="A27" t="s">
        <v>58</v>
      </c>
      <c r="C27" s="24">
        <v>1</v>
      </c>
      <c r="D27" s="1" t="s">
        <v>45</v>
      </c>
      <c r="E27" s="10" t="s">
        <v>105</v>
      </c>
      <c r="F27" s="1" t="s">
        <v>106</v>
      </c>
      <c r="G27" s="1" t="s">
        <v>112</v>
      </c>
      <c r="H27" s="1">
        <v>2</v>
      </c>
      <c r="I27" s="1" t="s">
        <v>94</v>
      </c>
    </row>
    <row r="28" spans="1:9" ht="15">
      <c r="A28" t="s">
        <v>159</v>
      </c>
      <c r="C28" s="1">
        <v>1</v>
      </c>
      <c r="D28" s="1" t="s">
        <v>81</v>
      </c>
      <c r="E28" s="10" t="s">
        <v>64</v>
      </c>
      <c r="F28" s="1" t="s">
        <v>104</v>
      </c>
      <c r="G28" s="1" t="s">
        <v>112</v>
      </c>
      <c r="H28" s="1">
        <v>2</v>
      </c>
      <c r="I28" s="1" t="s">
        <v>94</v>
      </c>
    </row>
    <row r="29" spans="1:9" ht="15">
      <c r="A29" s="16" t="s">
        <v>160</v>
      </c>
      <c r="C29" s="1">
        <v>1</v>
      </c>
      <c r="D29" s="1" t="s">
        <v>45</v>
      </c>
      <c r="E29" s="10" t="s">
        <v>162</v>
      </c>
      <c r="F29" s="1" t="s">
        <v>107</v>
      </c>
      <c r="G29" s="1" t="s">
        <v>107</v>
      </c>
      <c r="H29" s="1" t="s">
        <v>107</v>
      </c>
      <c r="I29" s="1" t="s">
        <v>74</v>
      </c>
    </row>
    <row r="30" spans="1:9" ht="15">
      <c r="A30" s="16" t="s">
        <v>161</v>
      </c>
      <c r="C30" s="1">
        <v>1</v>
      </c>
      <c r="D30" s="1" t="s">
        <v>81</v>
      </c>
      <c r="E30" s="10" t="s">
        <v>163</v>
      </c>
      <c r="F30" s="1" t="s">
        <v>107</v>
      </c>
      <c r="G30" s="1" t="s">
        <v>107</v>
      </c>
      <c r="H30" s="1" t="s">
        <v>107</v>
      </c>
      <c r="I30" s="1" t="s">
        <v>74</v>
      </c>
    </row>
    <row r="31" spans="1:9" ht="15">
      <c r="A31" t="s">
        <v>69</v>
      </c>
      <c r="C31" s="1">
        <v>1</v>
      </c>
      <c r="D31" s="1" t="s">
        <v>45</v>
      </c>
      <c r="E31" s="10" t="s">
        <v>68</v>
      </c>
      <c r="F31" s="1" t="s">
        <v>108</v>
      </c>
      <c r="G31" s="1" t="s">
        <v>107</v>
      </c>
      <c r="H31" s="1">
        <v>0</v>
      </c>
      <c r="I31" s="1" t="s">
        <v>95</v>
      </c>
    </row>
    <row r="32" spans="1:11" s="4" customFormat="1" ht="15">
      <c r="A32" s="4" t="s">
        <v>66</v>
      </c>
      <c r="B32" s="4" t="s">
        <v>52</v>
      </c>
      <c r="C32" s="5"/>
      <c r="D32" s="5"/>
      <c r="E32" s="13"/>
      <c r="F32" s="5"/>
      <c r="G32" s="5"/>
      <c r="H32" s="5"/>
      <c r="I32" s="5"/>
      <c r="K32" s="5"/>
    </row>
    <row r="33" spans="1:9" ht="15">
      <c r="A33" t="s">
        <v>1</v>
      </c>
      <c r="B33" s="11"/>
      <c r="C33" s="1">
        <v>1</v>
      </c>
      <c r="D33" s="1" t="s">
        <v>70</v>
      </c>
      <c r="E33" s="10" t="s">
        <v>71</v>
      </c>
      <c r="F33" s="1" t="s">
        <v>108</v>
      </c>
      <c r="G33" s="1" t="s">
        <v>107</v>
      </c>
      <c r="H33" s="1">
        <v>0</v>
      </c>
      <c r="I33" s="1" t="s">
        <v>92</v>
      </c>
    </row>
    <row r="34" spans="1:9" ht="15">
      <c r="A34" t="s">
        <v>58</v>
      </c>
      <c r="C34" s="24">
        <v>1</v>
      </c>
      <c r="D34" s="1" t="str">
        <f>IF(D35="oui",IF(D36="oui","oui","partiel"),IF(D36="oui","partiel","non"))</f>
        <v>non</v>
      </c>
      <c r="E34" s="10" t="s">
        <v>164</v>
      </c>
      <c r="F34" s="1" t="s">
        <v>106</v>
      </c>
      <c r="G34" s="1" t="s">
        <v>112</v>
      </c>
      <c r="H34" s="1">
        <v>2</v>
      </c>
      <c r="I34" s="1" t="s">
        <v>96</v>
      </c>
    </row>
    <row r="35" spans="1:9" ht="15">
      <c r="A35" t="s">
        <v>159</v>
      </c>
      <c r="C35" s="1">
        <v>1</v>
      </c>
      <c r="D35" s="1" t="s">
        <v>70</v>
      </c>
      <c r="E35" s="10" t="s">
        <v>109</v>
      </c>
      <c r="F35" s="1" t="s">
        <v>104</v>
      </c>
      <c r="G35" s="1" t="s">
        <v>112</v>
      </c>
      <c r="H35" s="1">
        <v>2</v>
      </c>
      <c r="I35" s="1" t="s">
        <v>96</v>
      </c>
    </row>
    <row r="36" spans="1:9" ht="15">
      <c r="A36" s="16" t="s">
        <v>160</v>
      </c>
      <c r="C36" s="1">
        <v>1</v>
      </c>
      <c r="D36" s="1" t="s">
        <v>70</v>
      </c>
      <c r="F36" s="1" t="s">
        <v>107</v>
      </c>
      <c r="G36" s="1" t="s">
        <v>107</v>
      </c>
      <c r="H36" s="1" t="s">
        <v>107</v>
      </c>
      <c r="I36" s="1" t="s">
        <v>74</v>
      </c>
    </row>
    <row r="37" spans="1:9" ht="15">
      <c r="A37" s="16" t="s">
        <v>161</v>
      </c>
      <c r="C37" s="1">
        <v>1</v>
      </c>
      <c r="D37" s="1" t="s">
        <v>70</v>
      </c>
      <c r="F37" s="1" t="s">
        <v>107</v>
      </c>
      <c r="G37" s="1" t="s">
        <v>107</v>
      </c>
      <c r="H37" s="1" t="s">
        <v>107</v>
      </c>
      <c r="I37" s="1" t="s">
        <v>74</v>
      </c>
    </row>
    <row r="38" spans="1:9" ht="15">
      <c r="A38" t="s">
        <v>69</v>
      </c>
      <c r="C38" s="1">
        <v>1</v>
      </c>
      <c r="D38" s="1" t="s">
        <v>70</v>
      </c>
      <c r="E38" s="10" t="s">
        <v>165</v>
      </c>
      <c r="F38" s="1" t="s">
        <v>108</v>
      </c>
      <c r="G38" s="1" t="s">
        <v>107</v>
      </c>
      <c r="H38" s="1">
        <v>0</v>
      </c>
      <c r="I38" s="1" t="s">
        <v>97</v>
      </c>
    </row>
    <row r="39" spans="1:11" s="4" customFormat="1" ht="15">
      <c r="A39" s="4" t="s">
        <v>72</v>
      </c>
      <c r="B39" s="4" t="s">
        <v>53</v>
      </c>
      <c r="C39" s="5"/>
      <c r="D39" s="5"/>
      <c r="E39" s="13"/>
      <c r="F39" s="5"/>
      <c r="G39" s="5"/>
      <c r="H39" s="5"/>
      <c r="I39" s="5"/>
      <c r="K39" s="5"/>
    </row>
    <row r="40" spans="1:9" ht="15">
      <c r="A40" t="s">
        <v>1</v>
      </c>
      <c r="C40" s="1">
        <v>1</v>
      </c>
      <c r="D40" s="1" t="s">
        <v>45</v>
      </c>
      <c r="E40" s="10" t="s">
        <v>79</v>
      </c>
      <c r="F40" s="1" t="s">
        <v>108</v>
      </c>
      <c r="G40" s="1" t="s">
        <v>107</v>
      </c>
      <c r="H40" s="1">
        <v>0</v>
      </c>
      <c r="I40" s="1" t="s">
        <v>91</v>
      </c>
    </row>
    <row r="41" spans="1:9" ht="15">
      <c r="A41" t="s">
        <v>2</v>
      </c>
      <c r="C41" s="18">
        <f>SUM(C42:C43)</f>
        <v>2</v>
      </c>
      <c r="D41" s="1" t="str">
        <f>IF(D42="oui",IF(D43="oui","oui","partiel"),IF(D43="oui","partiel","partiel"))</f>
        <v>partiel</v>
      </c>
      <c r="E41" s="10" t="s">
        <v>116</v>
      </c>
      <c r="F41" s="1" t="s">
        <v>108</v>
      </c>
      <c r="G41" s="1" t="s">
        <v>107</v>
      </c>
      <c r="H41" s="1">
        <v>0</v>
      </c>
      <c r="I41" s="1" t="s">
        <v>74</v>
      </c>
    </row>
    <row r="42" spans="1:9" ht="15">
      <c r="A42" s="16" t="s">
        <v>113</v>
      </c>
      <c r="C42" s="1">
        <v>1</v>
      </c>
      <c r="D42" s="1" t="s">
        <v>81</v>
      </c>
      <c r="E42" s="10" t="s">
        <v>115</v>
      </c>
      <c r="F42" s="1" t="s">
        <v>107</v>
      </c>
      <c r="G42" s="1" t="s">
        <v>107</v>
      </c>
      <c r="H42" s="1" t="s">
        <v>107</v>
      </c>
      <c r="I42" s="1" t="s">
        <v>92</v>
      </c>
    </row>
    <row r="43" spans="1:9" ht="15">
      <c r="A43" s="16" t="s">
        <v>114</v>
      </c>
      <c r="C43" s="1">
        <v>1</v>
      </c>
      <c r="D43" s="1" t="s">
        <v>81</v>
      </c>
      <c r="E43" s="10" t="s">
        <v>122</v>
      </c>
      <c r="F43" s="1" t="s">
        <v>107</v>
      </c>
      <c r="G43" s="1" t="s">
        <v>107</v>
      </c>
      <c r="H43" s="1" t="s">
        <v>107</v>
      </c>
      <c r="I43" s="1" t="s">
        <v>91</v>
      </c>
    </row>
    <row r="44" spans="1:9" ht="15">
      <c r="A44" t="s">
        <v>75</v>
      </c>
      <c r="C44" s="1">
        <v>1</v>
      </c>
      <c r="D44" s="1" t="s">
        <v>45</v>
      </c>
      <c r="E44" s="10" t="s">
        <v>80</v>
      </c>
      <c r="F44" s="1" t="s">
        <v>108</v>
      </c>
      <c r="G44" s="1" t="s">
        <v>107</v>
      </c>
      <c r="H44" s="1">
        <v>0</v>
      </c>
      <c r="I44" s="1" t="s">
        <v>91</v>
      </c>
    </row>
    <row r="45" spans="1:9" ht="15">
      <c r="A45" t="s">
        <v>73</v>
      </c>
      <c r="C45" s="18">
        <f>SUM(C46:C47)</f>
        <v>2</v>
      </c>
      <c r="D45" s="1" t="str">
        <f>IF(D46="oui",IF(D47="oui","oui","partiel"),IF(D47="oui","partiel","non"))</f>
        <v>non</v>
      </c>
      <c r="F45" s="1" t="s">
        <v>107</v>
      </c>
      <c r="G45" s="1" t="s">
        <v>107</v>
      </c>
      <c r="H45" s="1" t="s">
        <v>107</v>
      </c>
      <c r="I45" s="1" t="s">
        <v>74</v>
      </c>
    </row>
    <row r="46" spans="1:12" ht="15">
      <c r="A46" s="16" t="s">
        <v>98</v>
      </c>
      <c r="C46" s="1">
        <v>1</v>
      </c>
      <c r="D46" s="1" t="s">
        <v>70</v>
      </c>
      <c r="E46" s="10" t="s">
        <v>117</v>
      </c>
      <c r="F46" s="1" t="s">
        <v>108</v>
      </c>
      <c r="G46" s="1" t="s">
        <v>107</v>
      </c>
      <c r="H46" s="1">
        <v>1</v>
      </c>
      <c r="I46" s="1" t="s">
        <v>119</v>
      </c>
      <c r="L46">
        <v>1</v>
      </c>
    </row>
    <row r="47" spans="1:9" ht="15">
      <c r="A47" s="16" t="s">
        <v>99</v>
      </c>
      <c r="C47" s="1">
        <v>1</v>
      </c>
      <c r="D47" s="1" t="s">
        <v>70</v>
      </c>
      <c r="E47" s="10" t="s">
        <v>118</v>
      </c>
      <c r="F47" s="1" t="s">
        <v>108</v>
      </c>
      <c r="G47" s="1" t="s">
        <v>107</v>
      </c>
      <c r="H47" s="1">
        <v>1</v>
      </c>
      <c r="I47" s="1" t="s">
        <v>119</v>
      </c>
    </row>
    <row r="48" spans="1:9" ht="15">
      <c r="A48" t="s">
        <v>58</v>
      </c>
      <c r="C48" s="18">
        <f>SUM(C49:C50)</f>
        <v>2</v>
      </c>
      <c r="D48" s="1" t="str">
        <f>IF(D49="oui",IF(D50="oui","oui","partiel"),IF(D50="oui","partiel","non"))</f>
        <v>non</v>
      </c>
      <c r="F48" s="1" t="s">
        <v>107</v>
      </c>
      <c r="G48" s="1" t="s">
        <v>107</v>
      </c>
      <c r="H48" s="1" t="s">
        <v>107</v>
      </c>
      <c r="I48" s="1" t="s">
        <v>74</v>
      </c>
    </row>
    <row r="49" spans="1:9" ht="15">
      <c r="A49" s="16" t="s">
        <v>98</v>
      </c>
      <c r="C49" s="1">
        <v>1</v>
      </c>
      <c r="D49" s="1" t="s">
        <v>70</v>
      </c>
      <c r="E49" s="10" t="s">
        <v>120</v>
      </c>
      <c r="F49" s="1" t="s">
        <v>106</v>
      </c>
      <c r="G49" s="1" t="s">
        <v>111</v>
      </c>
      <c r="H49" s="1">
        <v>2</v>
      </c>
      <c r="I49" s="1" t="s">
        <v>119</v>
      </c>
    </row>
    <row r="50" spans="1:9" ht="15">
      <c r="A50" s="16" t="s">
        <v>99</v>
      </c>
      <c r="C50" s="1">
        <v>1</v>
      </c>
      <c r="D50" s="1" t="s">
        <v>70</v>
      </c>
      <c r="E50" s="10" t="s">
        <v>121</v>
      </c>
      <c r="F50" s="1" t="s">
        <v>106</v>
      </c>
      <c r="G50" s="1" t="s">
        <v>111</v>
      </c>
      <c r="H50" s="1">
        <v>2</v>
      </c>
      <c r="I50" s="1" t="s">
        <v>119</v>
      </c>
    </row>
    <row r="51" spans="1:11" s="4" customFormat="1" ht="15">
      <c r="A51" s="4" t="s">
        <v>77</v>
      </c>
      <c r="B51" s="4" t="s">
        <v>55</v>
      </c>
      <c r="C51" s="19" t="s">
        <v>134</v>
      </c>
      <c r="D51" s="5">
        <f>SUM(C55:C67)</f>
        <v>17</v>
      </c>
      <c r="E51" s="13"/>
      <c r="F51" s="5"/>
      <c r="G51" s="5"/>
      <c r="H51" s="5"/>
      <c r="I51" s="5"/>
      <c r="K51" s="5"/>
    </row>
    <row r="52" spans="1:9" ht="15">
      <c r="A52" t="s">
        <v>1</v>
      </c>
      <c r="C52" s="18">
        <f>SUM(C53:C54)</f>
        <v>2</v>
      </c>
      <c r="D52" s="1" t="str">
        <f>IF(D53="oui",IF(D54="oui","oui","partiel"),IF(D54="oui","partiel","non"))</f>
        <v>non</v>
      </c>
      <c r="F52" s="1" t="s">
        <v>107</v>
      </c>
      <c r="G52" s="1" t="s">
        <v>107</v>
      </c>
      <c r="H52" s="1" t="s">
        <v>107</v>
      </c>
      <c r="I52" s="1" t="s">
        <v>107</v>
      </c>
    </row>
    <row r="53" spans="1:9" ht="15">
      <c r="A53" s="16" t="s">
        <v>124</v>
      </c>
      <c r="C53" s="1">
        <v>1</v>
      </c>
      <c r="D53" s="1" t="s">
        <v>70</v>
      </c>
      <c r="E53" s="10" t="s">
        <v>125</v>
      </c>
      <c r="F53" s="1" t="s">
        <v>108</v>
      </c>
      <c r="G53" s="1" t="s">
        <v>107</v>
      </c>
      <c r="H53" s="1" t="s">
        <v>107</v>
      </c>
      <c r="I53" s="1" t="s">
        <v>91</v>
      </c>
    </row>
    <row r="54" spans="1:9" ht="15">
      <c r="A54" s="16" t="s">
        <v>99</v>
      </c>
      <c r="C54" s="1">
        <v>1</v>
      </c>
      <c r="D54" s="1" t="s">
        <v>70</v>
      </c>
      <c r="E54" s="10" t="s">
        <v>126</v>
      </c>
      <c r="F54" s="1" t="s">
        <v>108</v>
      </c>
      <c r="G54" s="1" t="s">
        <v>107</v>
      </c>
      <c r="H54" s="1" t="s">
        <v>107</v>
      </c>
      <c r="I54" s="1" t="s">
        <v>91</v>
      </c>
    </row>
    <row r="55" spans="1:9" ht="15">
      <c r="A55" t="s">
        <v>73</v>
      </c>
      <c r="C55" s="18">
        <f>SUM(C56:C58)</f>
        <v>3</v>
      </c>
      <c r="D55" s="1" t="str">
        <f>IF(D56="oui",IF(D57="oui",IF(D58="oui","oui","partiel"),"partiel"),IF(D57="oui","partiel","non"))</f>
        <v>non</v>
      </c>
      <c r="F55" s="1" t="s">
        <v>107</v>
      </c>
      <c r="G55" s="1" t="s">
        <v>107</v>
      </c>
      <c r="H55" s="1" t="s">
        <v>107</v>
      </c>
      <c r="I55" s="1" t="s">
        <v>74</v>
      </c>
    </row>
    <row r="56" spans="1:9" ht="15.75" customHeight="1">
      <c r="A56" s="16" t="s">
        <v>98</v>
      </c>
      <c r="C56" s="1">
        <v>1</v>
      </c>
      <c r="D56" s="1" t="s">
        <v>70</v>
      </c>
      <c r="E56" s="10" t="s">
        <v>128</v>
      </c>
      <c r="F56" s="1" t="s">
        <v>108</v>
      </c>
      <c r="G56" s="1" t="s">
        <v>107</v>
      </c>
      <c r="H56" s="1">
        <v>1</v>
      </c>
      <c r="I56" s="1" t="s">
        <v>131</v>
      </c>
    </row>
    <row r="57" spans="1:9" ht="15">
      <c r="A57" s="16" t="s">
        <v>99</v>
      </c>
      <c r="C57" s="1">
        <v>1</v>
      </c>
      <c r="D57" s="1" t="s">
        <v>70</v>
      </c>
      <c r="E57" s="10" t="s">
        <v>129</v>
      </c>
      <c r="F57" s="1" t="s">
        <v>108</v>
      </c>
      <c r="G57" s="1" t="s">
        <v>107</v>
      </c>
      <c r="H57" s="1">
        <v>1</v>
      </c>
      <c r="I57" s="1" t="s">
        <v>131</v>
      </c>
    </row>
    <row r="58" spans="1:9" ht="15">
      <c r="A58" s="16" t="s">
        <v>127</v>
      </c>
      <c r="C58" s="1">
        <v>1</v>
      </c>
      <c r="D58" s="1" t="s">
        <v>70</v>
      </c>
      <c r="E58" s="10" t="s">
        <v>130</v>
      </c>
      <c r="F58" s="1" t="s">
        <v>108</v>
      </c>
      <c r="G58" s="1" t="s">
        <v>107</v>
      </c>
      <c r="H58" s="1">
        <v>1</v>
      </c>
      <c r="I58" s="1" t="s">
        <v>131</v>
      </c>
    </row>
    <row r="59" spans="1:9" ht="15">
      <c r="A59" t="s">
        <v>58</v>
      </c>
      <c r="C59" s="18">
        <f>SUM(C60:C61)</f>
        <v>2</v>
      </c>
      <c r="D59" s="1" t="str">
        <f>IF(D60="oui",IF(D61="oui","oui","partiel"),IF(D61="oui","partiel","non"))</f>
        <v>non</v>
      </c>
      <c r="F59" s="1" t="s">
        <v>107</v>
      </c>
      <c r="G59" s="1" t="s">
        <v>107</v>
      </c>
      <c r="H59" s="1" t="s">
        <v>107</v>
      </c>
      <c r="I59" s="1" t="s">
        <v>74</v>
      </c>
    </row>
    <row r="60" spans="1:9" ht="15">
      <c r="A60" s="16" t="s">
        <v>98</v>
      </c>
      <c r="C60" s="1">
        <v>1</v>
      </c>
      <c r="D60" s="1" t="s">
        <v>70</v>
      </c>
      <c r="E60" s="10" t="s">
        <v>132</v>
      </c>
      <c r="F60" s="1" t="s">
        <v>106</v>
      </c>
      <c r="G60" s="1" t="s">
        <v>112</v>
      </c>
      <c r="H60" s="1">
        <v>2</v>
      </c>
      <c r="I60" s="1" t="s">
        <v>131</v>
      </c>
    </row>
    <row r="61" spans="1:9" ht="15">
      <c r="A61" s="16" t="s">
        <v>99</v>
      </c>
      <c r="C61" s="1">
        <v>1</v>
      </c>
      <c r="D61" s="1" t="s">
        <v>70</v>
      </c>
      <c r="E61" s="10" t="s">
        <v>133</v>
      </c>
      <c r="F61" s="1" t="s">
        <v>106</v>
      </c>
      <c r="G61" s="1" t="s">
        <v>112</v>
      </c>
      <c r="H61" s="1">
        <v>2</v>
      </c>
      <c r="I61" s="1" t="s">
        <v>131</v>
      </c>
    </row>
    <row r="62" spans="1:9" ht="15">
      <c r="A62" t="s">
        <v>78</v>
      </c>
      <c r="C62" s="1">
        <v>1</v>
      </c>
      <c r="D62" s="1" t="s">
        <v>70</v>
      </c>
      <c r="E62" s="10" t="s">
        <v>85</v>
      </c>
      <c r="F62" s="1" t="s">
        <v>104</v>
      </c>
      <c r="G62" s="1" t="s">
        <v>112</v>
      </c>
      <c r="H62" s="1">
        <v>4</v>
      </c>
      <c r="I62" s="1" t="s">
        <v>131</v>
      </c>
    </row>
    <row r="63" spans="1:9" ht="15">
      <c r="A63" t="s">
        <v>82</v>
      </c>
      <c r="C63" s="18">
        <f>SUM(C64:C65)</f>
        <v>2</v>
      </c>
      <c r="D63" s="1" t="str">
        <f>IF(D64="oui",IF(D65="oui","oui","partiel"),IF(D65="oui","partiel","non"))</f>
        <v>non</v>
      </c>
      <c r="F63" s="1" t="s">
        <v>107</v>
      </c>
      <c r="G63" s="1" t="s">
        <v>107</v>
      </c>
      <c r="H63" s="1" t="s">
        <v>107</v>
      </c>
      <c r="I63" s="1" t="s">
        <v>74</v>
      </c>
    </row>
    <row r="64" spans="1:9" ht="15">
      <c r="A64" s="16" t="s">
        <v>98</v>
      </c>
      <c r="C64" s="1">
        <v>1</v>
      </c>
      <c r="D64" s="1" t="s">
        <v>70</v>
      </c>
      <c r="E64" s="10" t="s">
        <v>135</v>
      </c>
      <c r="F64" s="1" t="s">
        <v>108</v>
      </c>
      <c r="G64" s="1" t="s">
        <v>107</v>
      </c>
      <c r="H64" s="1">
        <v>0</v>
      </c>
      <c r="I64" s="1" t="s">
        <v>131</v>
      </c>
    </row>
    <row r="65" spans="1:9" ht="15">
      <c r="A65" s="16" t="s">
        <v>99</v>
      </c>
      <c r="C65" s="1">
        <v>1</v>
      </c>
      <c r="D65" s="1" t="s">
        <v>70</v>
      </c>
      <c r="E65" s="10" t="s">
        <v>136</v>
      </c>
      <c r="F65" s="1" t="s">
        <v>108</v>
      </c>
      <c r="G65" s="1" t="s">
        <v>107</v>
      </c>
      <c r="H65" s="1">
        <v>0</v>
      </c>
      <c r="I65" s="1" t="s">
        <v>131</v>
      </c>
    </row>
    <row r="66" spans="1:9" ht="15">
      <c r="A66" t="s">
        <v>83</v>
      </c>
      <c r="C66" s="1">
        <v>1</v>
      </c>
      <c r="D66" s="1" t="s">
        <v>70</v>
      </c>
      <c r="E66" s="10" t="s">
        <v>132</v>
      </c>
      <c r="F66" s="1" t="s">
        <v>108</v>
      </c>
      <c r="G66" s="1" t="s">
        <v>107</v>
      </c>
      <c r="H66" s="1">
        <v>0</v>
      </c>
      <c r="I66" s="1" t="s">
        <v>131</v>
      </c>
    </row>
    <row r="67" spans="1:9" ht="15">
      <c r="A67" t="s">
        <v>84</v>
      </c>
      <c r="C67" s="1">
        <v>1</v>
      </c>
      <c r="D67" s="1" t="s">
        <v>70</v>
      </c>
      <c r="E67" s="14" t="s">
        <v>123</v>
      </c>
      <c r="F67" s="17" t="s">
        <v>107</v>
      </c>
      <c r="G67" s="17" t="s">
        <v>107</v>
      </c>
      <c r="H67" s="1">
        <v>0</v>
      </c>
      <c r="I67" s="1" t="s">
        <v>131</v>
      </c>
    </row>
    <row r="68" spans="1:11" s="4" customFormat="1" ht="15">
      <c r="A68" s="4" t="s">
        <v>76</v>
      </c>
      <c r="B68" s="4" t="s">
        <v>54</v>
      </c>
      <c r="C68" s="15"/>
      <c r="D68" s="5"/>
      <c r="E68" s="13"/>
      <c r="F68" s="5"/>
      <c r="G68" s="5"/>
      <c r="H68" s="5"/>
      <c r="I68" s="5"/>
      <c r="K68" s="5"/>
    </row>
    <row r="69" spans="1:12" ht="15">
      <c r="A69" t="s">
        <v>1</v>
      </c>
      <c r="C69" s="1">
        <v>1</v>
      </c>
      <c r="D69" s="1" t="s">
        <v>70</v>
      </c>
      <c r="E69" s="10" t="s">
        <v>137</v>
      </c>
      <c r="F69" s="1" t="s">
        <v>108</v>
      </c>
      <c r="G69" s="1" t="s">
        <v>107</v>
      </c>
      <c r="H69" s="1">
        <v>0</v>
      </c>
      <c r="I69" s="1" t="s">
        <v>107</v>
      </c>
      <c r="L69">
        <v>1</v>
      </c>
    </row>
    <row r="70" spans="1:9" ht="15">
      <c r="A70" t="s">
        <v>2</v>
      </c>
      <c r="C70" s="18">
        <f>SUM(C71:C72)</f>
        <v>2</v>
      </c>
      <c r="D70" s="1" t="str">
        <f>IF(D71="oui",IF(D72="oui",IF(D73="oui",IF(D74="oui","oui","partiel"),"partiel"),"partiel"),IF(D72="oui","partiel","non"))</f>
        <v>non</v>
      </c>
      <c r="F70" s="1" t="s">
        <v>107</v>
      </c>
      <c r="G70" s="1" t="s">
        <v>107</v>
      </c>
      <c r="H70" s="1" t="s">
        <v>107</v>
      </c>
      <c r="I70" s="1" t="s">
        <v>74</v>
      </c>
    </row>
    <row r="71" spans="1:12" ht="15">
      <c r="A71" s="16" t="s">
        <v>138</v>
      </c>
      <c r="C71" s="1">
        <v>1</v>
      </c>
      <c r="D71" s="1" t="s">
        <v>70</v>
      </c>
      <c r="E71" s="10" t="s">
        <v>143</v>
      </c>
      <c r="F71" s="1" t="s">
        <v>108</v>
      </c>
      <c r="G71" s="1" t="s">
        <v>107</v>
      </c>
      <c r="H71" s="1">
        <v>0</v>
      </c>
      <c r="I71" s="1" t="s">
        <v>119</v>
      </c>
      <c r="L71">
        <v>1</v>
      </c>
    </row>
    <row r="72" spans="1:9" ht="15">
      <c r="A72" s="16" t="s">
        <v>139</v>
      </c>
      <c r="C72" s="1">
        <v>1</v>
      </c>
      <c r="D72" s="1" t="s">
        <v>70</v>
      </c>
      <c r="E72" s="10" t="s">
        <v>142</v>
      </c>
      <c r="F72" s="1" t="s">
        <v>107</v>
      </c>
      <c r="G72" s="1" t="s">
        <v>107</v>
      </c>
      <c r="H72" s="1">
        <v>0</v>
      </c>
      <c r="I72" s="1" t="s">
        <v>119</v>
      </c>
    </row>
    <row r="73" spans="1:12" ht="15">
      <c r="A73" s="16" t="s">
        <v>141</v>
      </c>
      <c r="C73" s="1">
        <v>1</v>
      </c>
      <c r="D73" s="1" t="s">
        <v>70</v>
      </c>
      <c r="E73" s="10" t="s">
        <v>144</v>
      </c>
      <c r="F73" s="1" t="s">
        <v>108</v>
      </c>
      <c r="G73" s="1" t="s">
        <v>107</v>
      </c>
      <c r="H73" s="1">
        <v>0</v>
      </c>
      <c r="I73" s="1" t="s">
        <v>96</v>
      </c>
      <c r="L73">
        <v>1</v>
      </c>
    </row>
    <row r="74" spans="1:9" ht="15">
      <c r="A74" s="16" t="s">
        <v>140</v>
      </c>
      <c r="C74" s="1">
        <v>1</v>
      </c>
      <c r="D74" s="1" t="s">
        <v>70</v>
      </c>
      <c r="E74" s="10" t="s">
        <v>145</v>
      </c>
      <c r="F74" s="1" t="s">
        <v>107</v>
      </c>
      <c r="G74" s="1" t="s">
        <v>107</v>
      </c>
      <c r="H74" s="1">
        <v>0</v>
      </c>
      <c r="I74" s="1" t="s">
        <v>119</v>
      </c>
    </row>
    <row r="75" spans="1:9" ht="15">
      <c r="A75" t="s">
        <v>58</v>
      </c>
      <c r="C75" s="18">
        <f>SUM(C76:C77)</f>
        <v>2</v>
      </c>
      <c r="D75" s="1" t="str">
        <f>IF(D76="oui",IF(D77="oui","oui","partiel"),IF(D77="oui","partiel","non"))</f>
        <v>non</v>
      </c>
      <c r="E75" s="10" t="s">
        <v>168</v>
      </c>
      <c r="F75" s="1" t="s">
        <v>106</v>
      </c>
      <c r="G75" s="1" t="s">
        <v>111</v>
      </c>
      <c r="H75" s="1" t="s">
        <v>107</v>
      </c>
      <c r="I75" s="1" t="s">
        <v>74</v>
      </c>
    </row>
    <row r="76" spans="1:9" ht="15">
      <c r="A76" s="16" t="s">
        <v>98</v>
      </c>
      <c r="C76" s="1">
        <v>1</v>
      </c>
      <c r="D76" s="1" t="s">
        <v>70</v>
      </c>
      <c r="E76" s="10" t="s">
        <v>167</v>
      </c>
      <c r="F76" s="1" t="s">
        <v>107</v>
      </c>
      <c r="G76" s="1" t="s">
        <v>107</v>
      </c>
      <c r="H76" s="1">
        <v>1</v>
      </c>
      <c r="I76" s="1" t="s">
        <v>119</v>
      </c>
    </row>
    <row r="77" spans="1:9" ht="15">
      <c r="A77" s="16" t="s">
        <v>99</v>
      </c>
      <c r="C77" s="1">
        <v>1</v>
      </c>
      <c r="D77" s="1" t="s">
        <v>70</v>
      </c>
      <c r="E77" s="10" t="s">
        <v>167</v>
      </c>
      <c r="F77" s="1" t="s">
        <v>107</v>
      </c>
      <c r="G77" s="1" t="s">
        <v>107</v>
      </c>
      <c r="H77" s="1">
        <v>1</v>
      </c>
      <c r="I77" s="1" t="s">
        <v>119</v>
      </c>
    </row>
    <row r="78" spans="1:9" ht="15">
      <c r="A78" t="s">
        <v>166</v>
      </c>
      <c r="C78" s="18">
        <f>SUM(C79:C80)</f>
        <v>2</v>
      </c>
      <c r="D78" s="1" t="str">
        <f>IF(D79="oui",IF(D80="oui","oui","partiel"),IF(D80="oui","partiel","non"))</f>
        <v>non</v>
      </c>
      <c r="E78" s="10" t="s">
        <v>169</v>
      </c>
      <c r="F78" s="1" t="s">
        <v>106</v>
      </c>
      <c r="G78" s="1" t="s">
        <v>111</v>
      </c>
      <c r="H78" s="1" t="s">
        <v>107</v>
      </c>
      <c r="I78" s="1" t="s">
        <v>74</v>
      </c>
    </row>
    <row r="79" spans="1:9" ht="15">
      <c r="A79" s="16" t="s">
        <v>98</v>
      </c>
      <c r="C79" s="1">
        <v>1</v>
      </c>
      <c r="D79" s="1" t="s">
        <v>70</v>
      </c>
      <c r="E79" s="10" t="s">
        <v>170</v>
      </c>
      <c r="F79" s="1" t="s">
        <v>107</v>
      </c>
      <c r="G79" s="1" t="s">
        <v>107</v>
      </c>
      <c r="H79" s="1" t="s">
        <v>107</v>
      </c>
      <c r="I79" s="1" t="s">
        <v>107</v>
      </c>
    </row>
    <row r="80" spans="1:9" ht="15">
      <c r="A80" s="16" t="s">
        <v>99</v>
      </c>
      <c r="C80" s="1">
        <v>1</v>
      </c>
      <c r="D80" s="1" t="s">
        <v>70</v>
      </c>
      <c r="E80" s="10" t="s">
        <v>171</v>
      </c>
      <c r="F80" s="1" t="s">
        <v>107</v>
      </c>
      <c r="G80" s="1" t="s">
        <v>107</v>
      </c>
      <c r="H80" s="1" t="s">
        <v>107</v>
      </c>
      <c r="I80" s="1" t="s">
        <v>74</v>
      </c>
    </row>
    <row r="81" spans="1:9" ht="15">
      <c r="A81" t="s">
        <v>58</v>
      </c>
      <c r="C81" s="18">
        <v>1</v>
      </c>
      <c r="D81" s="1" t="str">
        <f>IF(D82="oui",IF(D83="oui",IF(D88="oui",IF(D89="oui","oui","partiel"),"partiel"),"partiel"),IF(D83="oui","partiel","non"))</f>
        <v>non</v>
      </c>
      <c r="E81" s="10" t="s">
        <v>172</v>
      </c>
      <c r="F81" s="1" t="s">
        <v>173</v>
      </c>
      <c r="G81" s="1" t="s">
        <v>112</v>
      </c>
      <c r="H81" s="1">
        <v>2</v>
      </c>
      <c r="I81" s="1" t="s">
        <v>119</v>
      </c>
    </row>
    <row r="82" spans="1:9" ht="15">
      <c r="A82" t="s">
        <v>174</v>
      </c>
      <c r="C82" s="18">
        <f>SUM(C83:C84)</f>
        <v>2</v>
      </c>
      <c r="D82" s="1" t="str">
        <f>IF(D83="oui",IF(D84="oui","oui","partiel"),IF(D84="oui","partiel","non"))</f>
        <v>non</v>
      </c>
      <c r="E82" s="10" t="s">
        <v>146</v>
      </c>
      <c r="F82" s="1" t="s">
        <v>106</v>
      </c>
      <c r="G82" s="1" t="s">
        <v>112</v>
      </c>
      <c r="H82" s="1" t="s">
        <v>107</v>
      </c>
      <c r="I82" s="1" t="s">
        <v>74</v>
      </c>
    </row>
    <row r="83" spans="1:9" ht="15">
      <c r="A83" s="16" t="s">
        <v>98</v>
      </c>
      <c r="C83" s="1">
        <v>1</v>
      </c>
      <c r="D83" s="1" t="s">
        <v>70</v>
      </c>
      <c r="E83" s="10" t="s">
        <v>175</v>
      </c>
      <c r="F83" s="1" t="s">
        <v>107</v>
      </c>
      <c r="G83" s="1" t="s">
        <v>107</v>
      </c>
      <c r="H83" s="1">
        <v>1</v>
      </c>
      <c r="I83" s="1" t="s">
        <v>119</v>
      </c>
    </row>
    <row r="84" spans="1:9" ht="15">
      <c r="A84" s="16" t="s">
        <v>99</v>
      </c>
      <c r="C84" s="1">
        <v>1</v>
      </c>
      <c r="D84" s="1" t="s">
        <v>70</v>
      </c>
      <c r="E84" s="10" t="s">
        <v>176</v>
      </c>
      <c r="F84" s="1" t="s">
        <v>107</v>
      </c>
      <c r="G84" s="1" t="s">
        <v>107</v>
      </c>
      <c r="H84" s="1" t="s">
        <v>107</v>
      </c>
      <c r="I84" s="1" t="s">
        <v>74</v>
      </c>
    </row>
    <row r="85" spans="1:9" ht="15">
      <c r="A85" t="s">
        <v>73</v>
      </c>
      <c r="C85" s="18">
        <f>SUM(C86:C87)</f>
        <v>2</v>
      </c>
      <c r="D85" s="1" t="str">
        <f>IF(D86="oui",IF(D87="oui","oui","partiel"),IF(D87="oui","partiel","non"))</f>
        <v>non</v>
      </c>
      <c r="F85" s="1" t="s">
        <v>107</v>
      </c>
      <c r="G85" s="1" t="s">
        <v>107</v>
      </c>
      <c r="H85" s="1" t="s">
        <v>107</v>
      </c>
      <c r="I85" s="1" t="s">
        <v>74</v>
      </c>
    </row>
    <row r="86" spans="1:12" ht="15">
      <c r="A86" s="16" t="s">
        <v>98</v>
      </c>
      <c r="C86" s="1">
        <v>1</v>
      </c>
      <c r="D86" s="1" t="s">
        <v>70</v>
      </c>
      <c r="E86" s="10" t="s">
        <v>177</v>
      </c>
      <c r="F86" s="1" t="s">
        <v>108</v>
      </c>
      <c r="G86" s="1" t="s">
        <v>107</v>
      </c>
      <c r="H86" s="1">
        <v>1</v>
      </c>
      <c r="I86" s="1" t="s">
        <v>119</v>
      </c>
      <c r="L86">
        <v>1</v>
      </c>
    </row>
    <row r="87" spans="1:12" ht="15">
      <c r="A87" s="16" t="s">
        <v>99</v>
      </c>
      <c r="C87" s="1">
        <v>1</v>
      </c>
      <c r="D87" s="1" t="s">
        <v>70</v>
      </c>
      <c r="E87" s="10" t="s">
        <v>178</v>
      </c>
      <c r="F87" s="1" t="s">
        <v>108</v>
      </c>
      <c r="G87" s="1" t="s">
        <v>107</v>
      </c>
      <c r="H87" s="1">
        <v>1</v>
      </c>
      <c r="I87" s="1" t="s">
        <v>119</v>
      </c>
      <c r="L87">
        <v>1</v>
      </c>
    </row>
    <row r="88" spans="1:11" s="4" customFormat="1" ht="15">
      <c r="A88" s="4" t="s">
        <v>86</v>
      </c>
      <c r="B88" s="4" t="s">
        <v>56</v>
      </c>
      <c r="C88" s="15"/>
      <c r="D88" s="5"/>
      <c r="E88" s="13"/>
      <c r="F88" s="5"/>
      <c r="G88" s="5"/>
      <c r="H88" s="5"/>
      <c r="I88" s="5"/>
      <c r="K88" s="5"/>
    </row>
    <row r="89" spans="1:12" ht="15">
      <c r="A89" t="s">
        <v>1</v>
      </c>
      <c r="C89" s="1">
        <v>1</v>
      </c>
      <c r="D89" s="1" t="s">
        <v>70</v>
      </c>
      <c r="E89" s="10" t="s">
        <v>87</v>
      </c>
      <c r="F89" s="1" t="s">
        <v>108</v>
      </c>
      <c r="G89" s="1" t="s">
        <v>107</v>
      </c>
      <c r="H89" s="1">
        <v>0</v>
      </c>
      <c r="I89" s="1" t="s">
        <v>91</v>
      </c>
      <c r="L89">
        <v>1</v>
      </c>
    </row>
    <row r="90" spans="1:9" ht="15">
      <c r="A90" t="s">
        <v>73</v>
      </c>
      <c r="C90" s="18">
        <f>SUM(C91:C93)</f>
        <v>3</v>
      </c>
      <c r="D90" s="1" t="str">
        <f>IF(D91="oui",IF(D92="oui",IF(D93="oui","oui","partiel"),"partiel"),IF(D92="oui","partiel","non"))</f>
        <v>non</v>
      </c>
      <c r="E90" s="10" t="s">
        <v>88</v>
      </c>
      <c r="F90" s="1" t="s">
        <v>107</v>
      </c>
      <c r="G90" s="1" t="s">
        <v>107</v>
      </c>
      <c r="H90" s="1" t="s">
        <v>107</v>
      </c>
      <c r="I90" s="1" t="s">
        <v>74</v>
      </c>
    </row>
    <row r="91" spans="1:12" ht="15.75" customHeight="1">
      <c r="A91" s="16" t="s">
        <v>98</v>
      </c>
      <c r="C91" s="1">
        <v>1</v>
      </c>
      <c r="D91" s="1" t="s">
        <v>70</v>
      </c>
      <c r="E91" s="10" t="s">
        <v>147</v>
      </c>
      <c r="F91" s="1" t="s">
        <v>108</v>
      </c>
      <c r="G91" s="1" t="s">
        <v>107</v>
      </c>
      <c r="H91" s="1">
        <v>1</v>
      </c>
      <c r="I91" s="1" t="s">
        <v>150</v>
      </c>
      <c r="L91">
        <v>1</v>
      </c>
    </row>
    <row r="92" spans="1:12" ht="15">
      <c r="A92" s="16" t="s">
        <v>99</v>
      </c>
      <c r="C92" s="1">
        <v>1</v>
      </c>
      <c r="D92" s="1" t="s">
        <v>70</v>
      </c>
      <c r="E92" s="10" t="s">
        <v>148</v>
      </c>
      <c r="F92" s="1" t="s">
        <v>108</v>
      </c>
      <c r="G92" s="1" t="s">
        <v>107</v>
      </c>
      <c r="H92" s="1">
        <v>1</v>
      </c>
      <c r="I92" s="1" t="s">
        <v>150</v>
      </c>
      <c r="L92">
        <v>1</v>
      </c>
    </row>
    <row r="93" spans="1:12" ht="15">
      <c r="A93" s="16" t="s">
        <v>127</v>
      </c>
      <c r="C93" s="1">
        <v>1</v>
      </c>
      <c r="D93" s="1" t="s">
        <v>70</v>
      </c>
      <c r="E93" s="10" t="s">
        <v>149</v>
      </c>
      <c r="F93" s="1" t="s">
        <v>108</v>
      </c>
      <c r="G93" s="1" t="s">
        <v>107</v>
      </c>
      <c r="H93" s="1">
        <v>1</v>
      </c>
      <c r="I93" s="1" t="s">
        <v>150</v>
      </c>
      <c r="L93">
        <v>1</v>
      </c>
    </row>
    <row r="94" spans="1:9" ht="15">
      <c r="A94" t="s">
        <v>58</v>
      </c>
      <c r="C94" s="18">
        <f>SUM(C95:C96)</f>
        <v>2</v>
      </c>
      <c r="D94" s="1" t="str">
        <f>IF(D95="oui",IF(D96="oui","oui","partiel"),IF(D96="oui","partiel","non"))</f>
        <v>non</v>
      </c>
      <c r="E94" s="10" t="s">
        <v>89</v>
      </c>
      <c r="F94" s="1" t="s">
        <v>107</v>
      </c>
      <c r="G94" s="1" t="s">
        <v>107</v>
      </c>
      <c r="H94" s="1" t="s">
        <v>107</v>
      </c>
      <c r="I94" s="1" t="s">
        <v>74</v>
      </c>
    </row>
    <row r="95" spans="1:9" ht="15">
      <c r="A95" s="16" t="s">
        <v>98</v>
      </c>
      <c r="C95" s="1">
        <v>1</v>
      </c>
      <c r="D95" s="1" t="s">
        <v>70</v>
      </c>
      <c r="E95" s="10" t="s">
        <v>151</v>
      </c>
      <c r="F95" s="1" t="s">
        <v>106</v>
      </c>
      <c r="G95" s="1" t="s">
        <v>112</v>
      </c>
      <c r="H95" s="1">
        <v>2</v>
      </c>
      <c r="I95" s="1" t="s">
        <v>150</v>
      </c>
    </row>
    <row r="96" spans="1:9" ht="15">
      <c r="A96" s="16" t="s">
        <v>99</v>
      </c>
      <c r="C96" s="1">
        <v>1</v>
      </c>
      <c r="D96" s="1" t="s">
        <v>70</v>
      </c>
      <c r="E96" s="10" t="s">
        <v>152</v>
      </c>
      <c r="F96" s="1" t="s">
        <v>106</v>
      </c>
      <c r="G96" s="1" t="s">
        <v>112</v>
      </c>
      <c r="H96" s="1">
        <v>2</v>
      </c>
      <c r="I96" s="1" t="s">
        <v>150</v>
      </c>
    </row>
  </sheetData>
  <sheetProtection/>
  <conditionalFormatting sqref="A69 A68:H68 A88:H88 A34:D36 C41:D43 A49:J50 A46:J47 C45:D45 C48:D48 A25:I31 A53:J54 C52:D52 A56:J58 C55:D55 C59:D59 C63:D63 C70:D70 A60:J61 A64:J65 A71:IV74 A91:IV93 A95:IV96 C94:D94 C90:D90 A20:IV22 A9:IV11 A1:C68 A27:IV30 D1:D65536 E37:E65536 E1:E35 C75:D84 A70:C65536 A82:IV87 F1:IV65536">
    <cfRule type="cellIs" priority="1" dxfId="24" operator="equal" stopIfTrue="1">
      <formula>"partiel"</formula>
    </cfRule>
    <cfRule type="cellIs" priority="2" dxfId="23" operator="equal" stopIfTrue="1">
      <formula>"non"</formula>
    </cfRule>
    <cfRule type="cellIs" priority="3" dxfId="22" operator="equal" stopIfTrue="1">
      <formula>"oui"</formula>
    </cfRule>
    <cfRule type="cellIs" priority="4" dxfId="29" operator="equal" stopIfTrue="1">
      <formula>"NA"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CAPGEMINI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philippe-a</dc:creator>
  <cp:keywords/>
  <dc:description/>
  <cp:lastModifiedBy>philippe-a</cp:lastModifiedBy>
  <dcterms:created xsi:type="dcterms:W3CDTF">2014-04-29T08:00:18Z</dcterms:created>
  <dcterms:modified xsi:type="dcterms:W3CDTF">2014-04-30T14:52:17Z</dcterms:modified>
  <cp:category/>
  <cp:version/>
  <cp:contentType/>
  <cp:contentStatus/>
</cp:coreProperties>
</file>